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'Вып.плана._9'!$A$1:$R$57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<sst xmlns="http://schemas.openxmlformats.org/spreadsheetml/2006/main" count="118" uniqueCount="100">
  <si>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</si>
  <si>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</si>
  <si>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</si>
  <si>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</si>
  <si>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</si>
  <si>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</si>
  <si>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</si>
  <si>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</si>
  <si>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</si>
  <si>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</si>
  <si>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</si>
  <si>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</si>
  <si>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</si>
  <si>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</si>
  <si>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</si>
  <si>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</si>
  <si>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</si>
  <si>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</si>
  <si>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</si>
  <si>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</si>
  <si>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</si>
  <si>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</si>
  <si>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</si>
  <si>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</si>
  <si>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</si>
  <si>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</si>
  <si>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</si>
  <si>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</si>
  <si>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</si>
  <si>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</si>
  <si>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</si>
  <si>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</si>
  <si>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</si>
  <si>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</si>
  <si>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</si>
  <si>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</si>
  <si>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</si>
  <si>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</si>
  <si>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</si>
  <si>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 xml:space="preserve">                   сельского поселения Сосновка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</si>
  <si>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</si>
  <si>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</si>
  <si>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</si>
  <si>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</si>
  <si>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</si>
  <si>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</si>
  <si>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</si>
  <si>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</si>
  <si>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</si>
  <si>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</si>
  <si>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</si>
  <si>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</si>
  <si>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</si>
  <si>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</si>
  <si>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</si>
  <si>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</si>
  <si>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</si>
  <si>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</si>
  <si>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</si>
  <si>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РАЗДЕЛ II.   БЕЗВОЗМЕЗДНЫЕ ПОСТУПЛЕНИЯ ОТ ДРУГИХ БЮДЖЕТОВ БЮДЖЕТНОЙ СИСТЕМЫ РОССИЙСКОЙ ФЕДЕРАЦИИ 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</si>
  <si>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</si>
  <si>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</si>
  <si>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</si>
  <si>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</si>
  <si>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</si>
  <si>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2.2.1. Субвенции бюджетам поселений на государственную регистрацию актов гражданского состояния</t>
  </si>
  <si>
    <t>000 1 11 05013 10 0000 120</t>
  </si>
  <si>
    <t>000 1 14 06013 10 0000 430</t>
  </si>
  <si>
    <t xml:space="preserve">                 к решению Совета депутатов</t>
  </si>
  <si>
    <t>000 1 01 02010 01 0000 110</t>
  </si>
  <si>
    <t>000 2 02 04999 10 0000 151</t>
  </si>
  <si>
    <t>2.3.2. Прочие межбюджетные трансферты, передаваемые бюджетам поселений</t>
  </si>
  <si>
    <t>1.5. ДОХОДЫ  ОТ  ОКАЗАНИЯ  ПЛАТНЫХ  УСЛУГ  (РАБОТ)  И  КОМПЕНСАЦИИ ЗАТРАТ ГОСУДАРСТВА</t>
  </si>
  <si>
    <t xml:space="preserve">000  1 13 00000 00 0000 000 </t>
  </si>
  <si>
    <t>1.5.1.Прочие доходы от оказания платных услуг  (работ) получателями средств бюджетов поселений</t>
  </si>
  <si>
    <t>000  1 13 01995 10 0000 130</t>
  </si>
  <si>
    <t>1.6. ДОХОДЫ ОТ ПРОДАЖИ МАТЕРИАЛЬНЫХ И НЕМАТЕРИАЛЬНЫХ АКТИВОВ</t>
  </si>
  <si>
    <t xml:space="preserve">1.6.1.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</si>
  <si>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1.6.1.1. 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</si>
  <si>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000 1 01 02020 01 0000 110</t>
  </si>
  <si>
    <t>1.7. ШТРАФЫ, САНКЦИИ, ВОЗМЕЩЕНИЕ УЩЕРБА</t>
  </si>
  <si>
    <t>000 1 16 00000 00 0000 000</t>
  </si>
  <si>
    <t>1.7.1.Денежные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</si>
  <si>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</si>
  <si>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1.5.2. Прочие доходы от компенсации затрат  бюджетов поселений</t>
  </si>
  <si>
    <t xml:space="preserve">000  1 13 02995 10 0000 130   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</si>
  <si>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</si>
  <si>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1.1.1.2. Налог  на  доходы  физических  лиц  с   доходов,  полученных   от    осуществления    деятельности физическими   лицами,   зарегистрированными в качестве    индивидуальных     предпринимателей, нотариусов,  занимающихся   частной   практикой, адвокатов,  учредивших  адвокатские  кабинеты, других лиц,  занимающихся  частной  практикой  в соответствии со статьей 227  Налогового  кодекса Российской Федерации
</t>
  </si>
  <si>
    <t xml:space="preserve">бюджета сельского поселения Сосновка  за 2012 год по кодам видов доходов, подвидов доходов, </t>
  </si>
  <si>
    <t>классификации операций сектора государственного управления, относящихся к доходам бюджета</t>
  </si>
  <si>
    <t>Всего</t>
  </si>
  <si>
    <t>000 1 01 02030 01 0000 110</t>
  </si>
  <si>
    <t>1.6.1.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</si>
  <si>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</si>
  <si>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1.1.1.3. 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</si>
  <si>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%                           исполнения</t>
  </si>
  <si>
    <t xml:space="preserve">утверждено,              рублей </t>
  </si>
  <si>
    <t xml:space="preserve">исполнено,                рублей </t>
  </si>
  <si>
    <t xml:space="preserve">                  ПРИЛОЖЕНИЕ 2</t>
  </si>
  <si>
    <t xml:space="preserve">                    от 15 мая 2013 года  № 12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</si>
</sst>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10" xfId="52" applyNumberFormat="1" applyFont="1" applyFill="1" applyBorder="1" applyAlignment="1" applyProtection="1">
      <alignment vertical="top" wrapText="1"/>
      <protection hidden="1"/>
    </xf>
    <xf numFmtId="0" fontId="10" fillId="0" borderId="10" xfId="52" applyNumberFormat="1" applyFont="1" applyFill="1" applyBorder="1" applyAlignment="1" applyProtection="1">
      <alignment vertical="top" wrapText="1"/>
      <protection hidden="1"/>
    </xf>
    <xf numFmtId="0" fontId="9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0" xfId="52" applyNumberFormat="1" applyFont="1" applyFill="1" applyBorder="1" applyAlignment="1" applyProtection="1">
      <alignment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0" xfId="52" applyNumberFormat="1" applyFont="1" applyFill="1" applyBorder="1" applyAlignment="1" applyProtection="1">
      <alignment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0" xfId="52" applyNumberFormat="1" applyFont="1" applyFill="1" applyBorder="1" applyAlignment="1" applyProtection="1">
      <alignment horizontal="center" vertical="center"/>
      <protection hidden="1"/>
    </xf>
    <xf numFmtId="173" fontId="10" fillId="0" borderId="10" xfId="52" applyNumberFormat="1" applyFont="1" applyFill="1" applyBorder="1" applyAlignment="1" applyProtection="1">
      <alignment vertical="center"/>
      <protection hidden="1"/>
    </xf>
    <xf numFmtId="175" fontId="10" fillId="0" borderId="10" xfId="52" applyNumberFormat="1" applyFont="1" applyFill="1" applyBorder="1" applyAlignment="1" applyProtection="1">
      <alignment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" vertical="center"/>
      <protection hidden="1"/>
    </xf>
    <xf numFmtId="40" fontId="9" fillId="0" borderId="10" xfId="52" applyNumberFormat="1" applyFont="1" applyFill="1" applyBorder="1" applyAlignment="1" applyProtection="1">
      <alignment vertical="center"/>
      <protection hidden="1"/>
    </xf>
    <xf numFmtId="38" fontId="9" fillId="0" borderId="10" xfId="52" applyNumberFormat="1" applyFont="1" applyFill="1" applyBorder="1" applyAlignment="1" applyProtection="1">
      <alignment vertical="center"/>
      <protection hidden="1"/>
    </xf>
    <xf numFmtId="0" fontId="10" fillId="0" borderId="0" xfId="52" applyFont="1" applyProtection="1">
      <alignment/>
      <protection hidden="1"/>
    </xf>
    <xf numFmtId="0" fontId="7" fillId="0" borderId="0" xfId="52" applyFont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>
      <alignment horizontal="center"/>
    </xf>
    <xf numFmtId="0" fontId="10" fillId="0" borderId="0" xfId="52" applyNumberFormat="1" applyFont="1" applyFill="1" applyBorder="1" applyAlignment="1" applyProtection="1">
      <alignment/>
      <protection hidden="1"/>
    </xf>
    <xf numFmtId="0" fontId="10" fillId="0" borderId="0" xfId="52" applyFont="1" applyBorder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Continuous" vertical="top"/>
      <protection hidden="1"/>
    </xf>
    <xf numFmtId="0" fontId="9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right"/>
      <protection hidden="1"/>
    </xf>
    <xf numFmtId="0" fontId="10" fillId="0" borderId="0" xfId="52" applyFont="1" applyFill="1" applyBorder="1" applyAlignment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10" fillId="0" borderId="0" xfId="52" applyFont="1" applyFill="1" applyBorder="1" applyAlignment="1" applyProtection="1">
      <alignment horizontal="right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0" xfId="52" applyFont="1" applyBorder="1" applyAlignment="1">
      <alignment horizontal="center"/>
      <protection/>
    </xf>
    <xf numFmtId="183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83" fontId="9" fillId="0" borderId="10" xfId="52" applyNumberFormat="1" applyFont="1" applyFill="1" applyBorder="1" applyAlignment="1" applyProtection="1">
      <alignment wrapText="1"/>
      <protection hidden="1"/>
    </xf>
    <xf numFmtId="183" fontId="10" fillId="0" borderId="10" xfId="52" applyNumberFormat="1" applyFont="1" applyFill="1" applyBorder="1" applyAlignment="1" applyProtection="1">
      <alignment wrapText="1"/>
      <protection hidden="1"/>
    </xf>
    <xf numFmtId="183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83" fontId="10" fillId="0" borderId="10" xfId="52" applyNumberFormat="1" applyFont="1" applyFill="1" applyBorder="1" applyAlignment="1" applyProtection="1">
      <alignment horizontal="center" vertical="center"/>
      <protection hidden="1"/>
    </xf>
    <xf numFmtId="183" fontId="10" fillId="0" borderId="10" xfId="52" applyNumberFormat="1" applyFont="1" applyFill="1" applyBorder="1" applyAlignment="1" applyProtection="1">
      <alignment/>
      <protection hidden="1"/>
    </xf>
    <xf numFmtId="183" fontId="9" fillId="0" borderId="10" xfId="52" applyNumberFormat="1" applyFont="1" applyFill="1" applyBorder="1" applyAlignment="1" applyProtection="1">
      <alignment horizontal="center" vertical="center"/>
      <protection hidden="1"/>
    </xf>
    <xf numFmtId="183" fontId="9" fillId="0" borderId="10" xfId="52" applyNumberFormat="1" applyFont="1" applyFill="1" applyBorder="1" applyAlignment="1" applyProtection="1">
      <alignment/>
      <protection hidden="1"/>
    </xf>
    <xf numFmtId="2" fontId="9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/>
      <protection/>
    </xf>
    <xf numFmtId="174" fontId="10" fillId="0" borderId="10" xfId="52" applyNumberFormat="1" applyFont="1" applyFill="1" applyBorder="1" applyAlignment="1" applyProtection="1">
      <alignment vertical="top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8" fillId="0" borderId="10" xfId="52" applyNumberFormat="1" applyFont="1" applyFill="1" applyBorder="1" applyAlignment="1" applyProtection="1">
      <alignment vertical="center" wrapText="1"/>
      <protection hidden="1"/>
    </xf>
    <xf numFmtId="183" fontId="7" fillId="0" borderId="10" xfId="52" applyNumberFormat="1" applyFont="1" applyFill="1" applyBorder="1" applyAlignment="1" applyProtection="1">
      <alignment wrapText="1"/>
      <protection hidden="1"/>
    </xf>
    <xf numFmtId="183" fontId="7" fillId="0" borderId="10" xfId="52" applyNumberFormat="1" applyFont="1" applyFill="1" applyBorder="1" applyAlignment="1" applyProtection="1">
      <alignment/>
      <protection hidden="1"/>
    </xf>
    <xf numFmtId="183" fontId="8" fillId="0" borderId="10" xfId="52" applyNumberFormat="1" applyFont="1" applyFill="1" applyBorder="1" applyAlignment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10" xfId="52" applyFont="1" applyFill="1" applyBorder="1" applyAlignment="1" applyProtection="1">
      <alignment horizontal="center" vertical="top"/>
      <protection hidden="1"/>
    </xf>
    <xf numFmtId="172" fontId="10" fillId="0" borderId="10" xfId="52" applyNumberFormat="1" applyFont="1" applyFill="1" applyBorder="1" applyAlignment="1" applyProtection="1">
      <alignment vertical="center" wrapText="1"/>
      <protection hidden="1"/>
    </xf>
    <xf numFmtId="183" fontId="9" fillId="0" borderId="10" xfId="52" applyNumberFormat="1" applyFont="1" applyFill="1" applyBorder="1" applyAlignment="1" applyProtection="1">
      <alignment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9" fillId="0" borderId="10" xfId="52" applyNumberFormat="1" applyFont="1" applyFill="1" applyBorder="1" applyAlignment="1" applyProtection="1">
      <alignment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center"/>
    </xf>
    <xf numFmtId="174" fontId="10" fillId="0" borderId="10" xfId="52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Normal="75" zoomScaleSheetLayoutView="100" zoomScalePageLayoutView="0" workbookViewId="0" topLeftCell="A34">
      <selection activeCell="A34" sqref="A34"/>
    </sheetView>
  </sheetViews>
  <sheetFormatPr defaultColWidth="9.125" defaultRowHeight="12.75"/>
  <cols>
    <col min="1" max="1" width="37.50390625" style="16" customWidth="1"/>
    <col min="2" max="2" width="30.50390625" style="3" customWidth="1"/>
    <col min="3" max="3" width="19.375" style="3" hidden="1" customWidth="1"/>
    <col min="4" max="4" width="16.50390625" style="3" hidden="1" customWidth="1"/>
    <col min="5" max="5" width="16.625" style="3" hidden="1" customWidth="1"/>
    <col min="6" max="6" width="19.125" style="3" hidden="1" customWidth="1"/>
    <col min="7" max="7" width="21.00390625" style="3" customWidth="1"/>
    <col min="8" max="14" width="0" style="3" hidden="1" customWidth="1"/>
    <col min="15" max="15" width="0.6171875" style="3" hidden="1" customWidth="1"/>
    <col min="16" max="16" width="0.12890625" style="3" hidden="1" customWidth="1"/>
    <col min="17" max="17" width="21.125" style="3" customWidth="1"/>
    <col min="18" max="18" width="18.00390625" style="3" customWidth="1"/>
    <col min="19" max="16384" width="9.125" style="3" customWidth="1"/>
  </cols>
  <sheetData>
    <row r="1" spans="1:17" ht="409.5" customHeight="1" hidden="1">
      <c r="A1" s="1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.75">
      <c r="A2" s="31"/>
      <c r="B2" s="69" t="s">
        <v>98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5.75">
      <c r="A3" s="31"/>
      <c r="B3" s="69" t="s">
        <v>68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5.75">
      <c r="A4" s="31"/>
      <c r="B4" s="69" t="s">
        <v>39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5.75">
      <c r="A5" s="31"/>
      <c r="B5" s="69" t="s">
        <v>99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7" ht="14.25" customHeight="1">
      <c r="A6" s="31"/>
      <c r="B6" s="33"/>
      <c r="C6" s="34"/>
      <c r="D6" s="34"/>
      <c r="E6" s="34"/>
      <c r="F6" s="34"/>
      <c r="G6" s="32"/>
      <c r="H6" s="28"/>
      <c r="I6" s="28"/>
      <c r="J6" s="28"/>
      <c r="K6" s="28"/>
      <c r="L6" s="28"/>
      <c r="M6" s="28"/>
      <c r="N6" s="28"/>
      <c r="O6" s="6"/>
      <c r="P6" s="29"/>
      <c r="Q6" s="29"/>
    </row>
    <row r="7" spans="1:17" ht="14.25" customHeight="1">
      <c r="A7" s="31"/>
      <c r="B7" s="33"/>
      <c r="C7" s="34"/>
      <c r="D7" s="34"/>
      <c r="E7" s="34"/>
      <c r="F7" s="34"/>
      <c r="G7" s="32"/>
      <c r="H7" s="28"/>
      <c r="I7" s="28"/>
      <c r="J7" s="28"/>
      <c r="K7" s="28"/>
      <c r="L7" s="28"/>
      <c r="M7" s="28"/>
      <c r="N7" s="28"/>
      <c r="O7" s="6"/>
      <c r="P7" s="29"/>
      <c r="Q7" s="29"/>
    </row>
    <row r="8" spans="1:17" ht="15.75" customHeight="1" hidden="1">
      <c r="A8" s="35"/>
      <c r="B8" s="36"/>
      <c r="C8" s="37"/>
      <c r="D8" s="38"/>
      <c r="E8" s="38"/>
      <c r="F8" s="39"/>
      <c r="G8" s="39"/>
      <c r="H8" s="9"/>
      <c r="I8" s="9"/>
      <c r="J8" s="9"/>
      <c r="K8" s="9"/>
      <c r="L8" s="9"/>
      <c r="M8" s="9"/>
      <c r="N8" s="9"/>
      <c r="O8" s="7"/>
      <c r="P8" s="7"/>
      <c r="Q8" s="7"/>
    </row>
    <row r="9" spans="1:18" s="5" customFormat="1" ht="15.75">
      <c r="A9" s="62" t="s">
        <v>16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15.75">
      <c r="A10" s="62" t="s">
        <v>88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15.75">
      <c r="A11" s="62" t="s">
        <v>89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17" ht="15.75">
      <c r="A12" s="40"/>
      <c r="B12" s="40"/>
      <c r="C12" s="40"/>
      <c r="D12" s="40"/>
      <c r="E12" s="40"/>
      <c r="F12" s="40"/>
      <c r="G12" s="40"/>
      <c r="H12" s="8"/>
      <c r="I12" s="8"/>
      <c r="J12" s="8"/>
      <c r="K12" s="8"/>
      <c r="L12" s="8"/>
      <c r="M12" s="8"/>
      <c r="N12" s="8"/>
      <c r="O12" s="10"/>
      <c r="P12" s="7"/>
      <c r="Q12" s="7"/>
    </row>
    <row r="13" spans="1:17" ht="15.75">
      <c r="A13" s="40"/>
      <c r="B13" s="40"/>
      <c r="C13" s="40"/>
      <c r="D13" s="40"/>
      <c r="E13" s="40"/>
      <c r="F13" s="40"/>
      <c r="G13" s="40"/>
      <c r="H13" s="8"/>
      <c r="I13" s="8"/>
      <c r="J13" s="8"/>
      <c r="K13" s="8"/>
      <c r="L13" s="8"/>
      <c r="M13" s="8"/>
      <c r="N13" s="8"/>
      <c r="O13" s="10"/>
      <c r="P13" s="7"/>
      <c r="Q13" s="7"/>
    </row>
    <row r="14" spans="1:17" ht="18.75" customHeight="1">
      <c r="A14" s="31"/>
      <c r="B14" s="33"/>
      <c r="C14" s="39"/>
      <c r="D14" s="39"/>
      <c r="E14" s="38"/>
      <c r="F14" s="39"/>
      <c r="G14" s="41"/>
      <c r="H14" s="9"/>
      <c r="I14" s="9"/>
      <c r="J14" s="9"/>
      <c r="K14" s="9"/>
      <c r="L14" s="9"/>
      <c r="M14" s="9"/>
      <c r="N14" s="9"/>
      <c r="O14" s="7"/>
      <c r="P14" s="7"/>
      <c r="Q14" s="7"/>
    </row>
    <row r="15" spans="1:18" ht="15.75">
      <c r="A15" s="68" t="s">
        <v>14</v>
      </c>
      <c r="B15" s="68" t="s">
        <v>13</v>
      </c>
      <c r="C15" s="17" t="s">
        <v>0</v>
      </c>
      <c r="D15" s="42"/>
      <c r="E15" s="42"/>
      <c r="F15" s="43"/>
      <c r="G15" s="63" t="s">
        <v>90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ht="74.25" customHeight="1">
      <c r="A16" s="68"/>
      <c r="B16" s="68"/>
      <c r="C16" s="17" t="s">
        <v>1</v>
      </c>
      <c r="D16" s="17" t="s">
        <v>2</v>
      </c>
      <c r="E16" s="17" t="s">
        <v>3</v>
      </c>
      <c r="F16" s="17"/>
      <c r="G16" s="17" t="s">
        <v>96</v>
      </c>
      <c r="H16" s="19" t="s">
        <v>4</v>
      </c>
      <c r="I16" s="19" t="s">
        <v>5</v>
      </c>
      <c r="J16" s="19" t="s">
        <v>6</v>
      </c>
      <c r="K16" s="19" t="s">
        <v>7</v>
      </c>
      <c r="L16" s="19" t="s">
        <v>8</v>
      </c>
      <c r="M16" s="19" t="s">
        <v>9</v>
      </c>
      <c r="N16" s="19" t="s">
        <v>10</v>
      </c>
      <c r="O16" s="56" t="s">
        <v>11</v>
      </c>
      <c r="P16" s="56"/>
      <c r="Q16" s="17" t="s">
        <v>97</v>
      </c>
      <c r="R16" s="17" t="s">
        <v>95</v>
      </c>
    </row>
    <row r="17" spans="1:18" ht="15.75">
      <c r="A17" s="17">
        <v>1</v>
      </c>
      <c r="B17" s="17">
        <v>2</v>
      </c>
      <c r="C17" s="17"/>
      <c r="D17" s="17"/>
      <c r="E17" s="17"/>
      <c r="F17" s="17"/>
      <c r="G17" s="25">
        <v>3</v>
      </c>
      <c r="H17" s="43"/>
      <c r="I17" s="43"/>
      <c r="J17" s="43"/>
      <c r="K17" s="43"/>
      <c r="L17" s="43"/>
      <c r="M17" s="43"/>
      <c r="N17" s="43"/>
      <c r="O17" s="57"/>
      <c r="P17" s="58"/>
      <c r="Q17" s="17">
        <v>4</v>
      </c>
      <c r="R17" s="44">
        <v>5</v>
      </c>
    </row>
    <row r="18" spans="1:18" ht="31.5">
      <c r="A18" s="12" t="s">
        <v>17</v>
      </c>
      <c r="B18" s="17" t="s">
        <v>18</v>
      </c>
      <c r="C18" s="67"/>
      <c r="D18" s="67"/>
      <c r="E18" s="67"/>
      <c r="F18" s="67"/>
      <c r="G18" s="45">
        <f>G19+G24+G30+G33+G39+G36+G43</f>
        <v>12208000</v>
      </c>
      <c r="H18" s="65"/>
      <c r="I18" s="65"/>
      <c r="J18" s="65"/>
      <c r="K18" s="47"/>
      <c r="L18" s="65"/>
      <c r="M18" s="65"/>
      <c r="N18" s="65"/>
      <c r="O18" s="59">
        <v>8842000</v>
      </c>
      <c r="P18" s="60" t="s">
        <v>12</v>
      </c>
      <c r="Q18" s="51">
        <f>Q19+Q24+Q30+Q33+Q36+Q39+Q43</f>
        <v>10703516.83</v>
      </c>
      <c r="R18" s="53">
        <f>Q18/G18*100</f>
        <v>87.67625188401048</v>
      </c>
    </row>
    <row r="19" spans="1:18" ht="31.5">
      <c r="A19" s="13" t="s">
        <v>46</v>
      </c>
      <c r="B19" s="19" t="s">
        <v>19</v>
      </c>
      <c r="C19" s="67"/>
      <c r="D19" s="67"/>
      <c r="E19" s="67"/>
      <c r="F19" s="67"/>
      <c r="G19" s="48">
        <f>G20</f>
        <v>10617000</v>
      </c>
      <c r="H19" s="65"/>
      <c r="I19" s="65"/>
      <c r="J19" s="65"/>
      <c r="K19" s="47"/>
      <c r="L19" s="65"/>
      <c r="M19" s="65"/>
      <c r="N19" s="65"/>
      <c r="O19" s="59">
        <v>8036000</v>
      </c>
      <c r="P19" s="60" t="s">
        <v>12</v>
      </c>
      <c r="Q19" s="49">
        <f>Q20</f>
        <v>9178100.1</v>
      </c>
      <c r="R19" s="54">
        <f>Q19/G19*100</f>
        <v>86.44720825091834</v>
      </c>
    </row>
    <row r="20" spans="1:18" ht="31.5">
      <c r="A20" s="72" t="s">
        <v>47</v>
      </c>
      <c r="B20" s="19" t="s">
        <v>20</v>
      </c>
      <c r="C20" s="64"/>
      <c r="D20" s="64"/>
      <c r="E20" s="64"/>
      <c r="F20" s="64"/>
      <c r="G20" s="48">
        <f>G21+G22</f>
        <v>10617000</v>
      </c>
      <c r="H20" s="65"/>
      <c r="I20" s="65"/>
      <c r="J20" s="65"/>
      <c r="K20" s="47"/>
      <c r="L20" s="65"/>
      <c r="M20" s="65"/>
      <c r="N20" s="65"/>
      <c r="O20" s="59">
        <v>8036000</v>
      </c>
      <c r="P20" s="60" t="s">
        <v>12</v>
      </c>
      <c r="Q20" s="49">
        <f>Q21+Q22+Q23</f>
        <v>9178100.1</v>
      </c>
      <c r="R20" s="54">
        <f>Q20/G20*100</f>
        <v>86.44720825091834</v>
      </c>
    </row>
    <row r="21" spans="1:18" ht="133.5" customHeight="1">
      <c r="A21" s="13" t="s">
        <v>86</v>
      </c>
      <c r="B21" s="21" t="s">
        <v>69</v>
      </c>
      <c r="C21" s="20"/>
      <c r="D21" s="20"/>
      <c r="E21" s="20"/>
      <c r="F21" s="20"/>
      <c r="G21" s="48">
        <v>10613000</v>
      </c>
      <c r="H21" s="46"/>
      <c r="I21" s="46"/>
      <c r="J21" s="46"/>
      <c r="K21" s="47"/>
      <c r="L21" s="46"/>
      <c r="M21" s="46"/>
      <c r="N21" s="46"/>
      <c r="O21" s="59"/>
      <c r="P21" s="60"/>
      <c r="Q21" s="49">
        <v>9195248.12</v>
      </c>
      <c r="R21" s="54">
        <f aca="true" t="shared" si="0" ref="R21:R54">Q21/G21*100</f>
        <v>86.64136549514745</v>
      </c>
    </row>
    <row r="22" spans="1:18" ht="217.5" customHeight="1">
      <c r="A22" s="13" t="s">
        <v>87</v>
      </c>
      <c r="B22" s="21" t="s">
        <v>79</v>
      </c>
      <c r="C22" s="20"/>
      <c r="D22" s="20"/>
      <c r="E22" s="20"/>
      <c r="F22" s="20"/>
      <c r="G22" s="48">
        <v>4000</v>
      </c>
      <c r="H22" s="46"/>
      <c r="I22" s="46"/>
      <c r="J22" s="46"/>
      <c r="K22" s="47"/>
      <c r="L22" s="46"/>
      <c r="M22" s="46"/>
      <c r="N22" s="46"/>
      <c r="O22" s="59"/>
      <c r="P22" s="60"/>
      <c r="Q22" s="49">
        <v>4446</v>
      </c>
      <c r="R22" s="54">
        <f t="shared" si="0"/>
        <v>111.14999999999999</v>
      </c>
    </row>
    <row r="23" spans="1:18" ht="84" customHeight="1">
      <c r="A23" s="13" t="s">
        <v>94</v>
      </c>
      <c r="B23" s="21" t="s">
        <v>91</v>
      </c>
      <c r="C23" s="20"/>
      <c r="D23" s="20"/>
      <c r="E23" s="20"/>
      <c r="F23" s="20"/>
      <c r="G23" s="48">
        <v>0</v>
      </c>
      <c r="H23" s="46"/>
      <c r="I23" s="46"/>
      <c r="J23" s="46"/>
      <c r="K23" s="47"/>
      <c r="L23" s="46"/>
      <c r="M23" s="46"/>
      <c r="N23" s="46"/>
      <c r="O23" s="59"/>
      <c r="P23" s="60"/>
      <c r="Q23" s="49">
        <v>-21594.02</v>
      </c>
      <c r="R23" s="54">
        <v>0</v>
      </c>
    </row>
    <row r="24" spans="1:18" ht="15.75">
      <c r="A24" s="13" t="s">
        <v>48</v>
      </c>
      <c r="B24" s="19" t="s">
        <v>21</v>
      </c>
      <c r="C24" s="64"/>
      <c r="D24" s="64"/>
      <c r="E24" s="64"/>
      <c r="F24" s="64"/>
      <c r="G24" s="48">
        <f>G25+G27</f>
        <v>114000</v>
      </c>
      <c r="H24" s="65"/>
      <c r="I24" s="65"/>
      <c r="J24" s="65"/>
      <c r="K24" s="47"/>
      <c r="L24" s="65"/>
      <c r="M24" s="65"/>
      <c r="N24" s="65"/>
      <c r="O24" s="59">
        <v>356000</v>
      </c>
      <c r="P24" s="60" t="s">
        <v>12</v>
      </c>
      <c r="Q24" s="49">
        <f>Q25+Q27</f>
        <v>42493.49</v>
      </c>
      <c r="R24" s="54">
        <f t="shared" si="0"/>
        <v>37.27499122807018</v>
      </c>
    </row>
    <row r="25" spans="1:18" ht="31.5">
      <c r="A25" s="13" t="s">
        <v>49</v>
      </c>
      <c r="B25" s="19" t="s">
        <v>22</v>
      </c>
      <c r="C25" s="64"/>
      <c r="D25" s="64"/>
      <c r="E25" s="64"/>
      <c r="F25" s="64"/>
      <c r="G25" s="48">
        <f>G26</f>
        <v>4000</v>
      </c>
      <c r="H25" s="65"/>
      <c r="I25" s="65"/>
      <c r="J25" s="65"/>
      <c r="K25" s="47"/>
      <c r="L25" s="65"/>
      <c r="M25" s="65"/>
      <c r="N25" s="65"/>
      <c r="O25" s="59">
        <v>16000</v>
      </c>
      <c r="P25" s="60" t="s">
        <v>12</v>
      </c>
      <c r="Q25" s="49">
        <f>Q26</f>
        <v>3847.56</v>
      </c>
      <c r="R25" s="54">
        <f t="shared" si="0"/>
        <v>96.18900000000001</v>
      </c>
    </row>
    <row r="26" spans="1:18" ht="81" customHeight="1">
      <c r="A26" s="13" t="s">
        <v>50</v>
      </c>
      <c r="B26" s="19" t="s">
        <v>23</v>
      </c>
      <c r="C26" s="64"/>
      <c r="D26" s="64"/>
      <c r="E26" s="64"/>
      <c r="F26" s="64"/>
      <c r="G26" s="48">
        <v>4000</v>
      </c>
      <c r="H26" s="65"/>
      <c r="I26" s="65"/>
      <c r="J26" s="65"/>
      <c r="K26" s="47"/>
      <c r="L26" s="65"/>
      <c r="M26" s="65"/>
      <c r="N26" s="65"/>
      <c r="O26" s="59">
        <v>16000</v>
      </c>
      <c r="P26" s="60" t="s">
        <v>12</v>
      </c>
      <c r="Q26" s="49">
        <v>3847.56</v>
      </c>
      <c r="R26" s="54">
        <f t="shared" si="0"/>
        <v>96.18900000000001</v>
      </c>
    </row>
    <row r="27" spans="1:18" ht="15">
      <c r="A27" s="13" t="s">
        <v>51</v>
      </c>
      <c r="B27" s="19" t="s">
        <v>24</v>
      </c>
      <c r="C27" s="64"/>
      <c r="D27" s="64"/>
      <c r="E27" s="64"/>
      <c r="F27" s="64"/>
      <c r="G27" s="48">
        <f>G28+G29</f>
        <v>110000</v>
      </c>
      <c r="H27" s="65"/>
      <c r="I27" s="65"/>
      <c r="J27" s="65"/>
      <c r="K27" s="47"/>
      <c r="L27" s="65"/>
      <c r="M27" s="65"/>
      <c r="N27" s="65"/>
      <c r="O27" s="59">
        <v>340000</v>
      </c>
      <c r="P27" s="60" t="s">
        <v>12</v>
      </c>
      <c r="Q27" s="49">
        <f>Q28+Q29</f>
        <v>38645.93</v>
      </c>
      <c r="R27" s="54">
        <f t="shared" si="0"/>
        <v>35.13266363636364</v>
      </c>
    </row>
    <row r="28" spans="1:18" ht="127.5" customHeight="1">
      <c r="A28" s="13" t="s">
        <v>52</v>
      </c>
      <c r="B28" s="19" t="s">
        <v>25</v>
      </c>
      <c r="C28" s="64"/>
      <c r="D28" s="64"/>
      <c r="E28" s="64"/>
      <c r="F28" s="64"/>
      <c r="G28" s="48">
        <v>25000</v>
      </c>
      <c r="H28" s="65"/>
      <c r="I28" s="65"/>
      <c r="J28" s="65"/>
      <c r="K28" s="47"/>
      <c r="L28" s="65"/>
      <c r="M28" s="65"/>
      <c r="N28" s="65"/>
      <c r="O28" s="59">
        <v>15000</v>
      </c>
      <c r="P28" s="60" t="s">
        <v>12</v>
      </c>
      <c r="Q28" s="49">
        <v>25355</v>
      </c>
      <c r="R28" s="54">
        <f t="shared" si="0"/>
        <v>101.42</v>
      </c>
    </row>
    <row r="29" spans="1:18" ht="128.25" customHeight="1">
      <c r="A29" s="13" t="s">
        <v>53</v>
      </c>
      <c r="B29" s="19" t="s">
        <v>26</v>
      </c>
      <c r="C29" s="64"/>
      <c r="D29" s="64"/>
      <c r="E29" s="64"/>
      <c r="F29" s="64"/>
      <c r="G29" s="48">
        <v>85000</v>
      </c>
      <c r="H29" s="65"/>
      <c r="I29" s="65"/>
      <c r="J29" s="65"/>
      <c r="K29" s="47"/>
      <c r="L29" s="65"/>
      <c r="M29" s="65"/>
      <c r="N29" s="65"/>
      <c r="O29" s="59">
        <v>325000</v>
      </c>
      <c r="P29" s="60" t="s">
        <v>12</v>
      </c>
      <c r="Q29" s="49">
        <v>13290.93</v>
      </c>
      <c r="R29" s="54">
        <f t="shared" si="0"/>
        <v>15.636388235294119</v>
      </c>
    </row>
    <row r="30" spans="1:18" ht="30.75">
      <c r="A30" s="13" t="s">
        <v>54</v>
      </c>
      <c r="B30" s="19" t="s">
        <v>27</v>
      </c>
      <c r="C30" s="64"/>
      <c r="D30" s="64"/>
      <c r="E30" s="64"/>
      <c r="F30" s="64"/>
      <c r="G30" s="48">
        <f>G31</f>
        <v>85000</v>
      </c>
      <c r="H30" s="65"/>
      <c r="I30" s="65"/>
      <c r="J30" s="65"/>
      <c r="K30" s="47"/>
      <c r="L30" s="65"/>
      <c r="M30" s="65"/>
      <c r="N30" s="65"/>
      <c r="O30" s="59">
        <v>100000</v>
      </c>
      <c r="P30" s="60" t="s">
        <v>12</v>
      </c>
      <c r="Q30" s="49">
        <f>Q31</f>
        <v>80300</v>
      </c>
      <c r="R30" s="54">
        <f t="shared" si="0"/>
        <v>94.47058823529412</v>
      </c>
    </row>
    <row r="31" spans="1:18" ht="93" customHeight="1">
      <c r="A31" s="13" t="s">
        <v>55</v>
      </c>
      <c r="B31" s="19" t="s">
        <v>28</v>
      </c>
      <c r="C31" s="64"/>
      <c r="D31" s="64"/>
      <c r="E31" s="64"/>
      <c r="F31" s="64"/>
      <c r="G31" s="48">
        <f>G32</f>
        <v>85000</v>
      </c>
      <c r="H31" s="65"/>
      <c r="I31" s="65"/>
      <c r="J31" s="65"/>
      <c r="K31" s="47"/>
      <c r="L31" s="65"/>
      <c r="M31" s="65"/>
      <c r="N31" s="65"/>
      <c r="O31" s="59">
        <v>100000</v>
      </c>
      <c r="P31" s="60" t="s">
        <v>12</v>
      </c>
      <c r="Q31" s="49">
        <f>Q32</f>
        <v>80300</v>
      </c>
      <c r="R31" s="54">
        <f t="shared" si="0"/>
        <v>94.47058823529412</v>
      </c>
    </row>
    <row r="32" spans="1:18" ht="127.5" customHeight="1">
      <c r="A32" s="13" t="s">
        <v>56</v>
      </c>
      <c r="B32" s="19" t="s">
        <v>29</v>
      </c>
      <c r="C32" s="64"/>
      <c r="D32" s="64"/>
      <c r="E32" s="64"/>
      <c r="F32" s="64"/>
      <c r="G32" s="48">
        <v>85000</v>
      </c>
      <c r="H32" s="65"/>
      <c r="I32" s="65"/>
      <c r="J32" s="65"/>
      <c r="K32" s="47"/>
      <c r="L32" s="65"/>
      <c r="M32" s="65"/>
      <c r="N32" s="65"/>
      <c r="O32" s="59">
        <v>100000</v>
      </c>
      <c r="P32" s="60" t="s">
        <v>12</v>
      </c>
      <c r="Q32" s="49">
        <v>80300</v>
      </c>
      <c r="R32" s="54">
        <f t="shared" si="0"/>
        <v>94.47058823529412</v>
      </c>
    </row>
    <row r="33" spans="1:18" ht="83.25" customHeight="1">
      <c r="A33" s="13" t="s">
        <v>57</v>
      </c>
      <c r="B33" s="19" t="s">
        <v>30</v>
      </c>
      <c r="C33" s="64"/>
      <c r="D33" s="64"/>
      <c r="E33" s="64"/>
      <c r="F33" s="64"/>
      <c r="G33" s="48">
        <f>G34</f>
        <v>1345000</v>
      </c>
      <c r="H33" s="65"/>
      <c r="I33" s="65"/>
      <c r="J33" s="65"/>
      <c r="K33" s="47"/>
      <c r="L33" s="65"/>
      <c r="M33" s="65"/>
      <c r="N33" s="65"/>
      <c r="O33" s="59">
        <v>350000</v>
      </c>
      <c r="P33" s="60" t="s">
        <v>12</v>
      </c>
      <c r="Q33" s="49">
        <f>Q34</f>
        <v>1355244.8</v>
      </c>
      <c r="R33" s="54">
        <f t="shared" si="0"/>
        <v>100.76169516728626</v>
      </c>
    </row>
    <row r="34" spans="1:18" ht="162" customHeight="1">
      <c r="A34" s="13" t="s">
        <v>64</v>
      </c>
      <c r="B34" s="19" t="s">
        <v>31</v>
      </c>
      <c r="C34" s="64"/>
      <c r="D34" s="64"/>
      <c r="E34" s="64"/>
      <c r="F34" s="64"/>
      <c r="G34" s="48">
        <f>G35</f>
        <v>1345000</v>
      </c>
      <c r="H34" s="65"/>
      <c r="I34" s="65"/>
      <c r="J34" s="65"/>
      <c r="K34" s="47"/>
      <c r="L34" s="65"/>
      <c r="M34" s="65"/>
      <c r="N34" s="65"/>
      <c r="O34" s="59">
        <v>350000</v>
      </c>
      <c r="P34" s="60" t="s">
        <v>12</v>
      </c>
      <c r="Q34" s="49">
        <f>Q35</f>
        <v>1355244.8</v>
      </c>
      <c r="R34" s="54">
        <f t="shared" si="0"/>
        <v>100.76169516728626</v>
      </c>
    </row>
    <row r="35" spans="1:18" ht="138.75" customHeight="1">
      <c r="A35" s="13" t="s">
        <v>58</v>
      </c>
      <c r="B35" s="19" t="s">
        <v>66</v>
      </c>
      <c r="C35" s="64"/>
      <c r="D35" s="64"/>
      <c r="E35" s="64"/>
      <c r="F35" s="64"/>
      <c r="G35" s="48">
        <v>1345000</v>
      </c>
      <c r="H35" s="65"/>
      <c r="I35" s="65"/>
      <c r="J35" s="65"/>
      <c r="K35" s="47"/>
      <c r="L35" s="65"/>
      <c r="M35" s="65"/>
      <c r="N35" s="65"/>
      <c r="O35" s="59">
        <v>350000</v>
      </c>
      <c r="P35" s="60" t="s">
        <v>12</v>
      </c>
      <c r="Q35" s="49">
        <v>1355244.8</v>
      </c>
      <c r="R35" s="54">
        <f t="shared" si="0"/>
        <v>100.76169516728626</v>
      </c>
    </row>
    <row r="36" spans="1:18" ht="67.5" customHeight="1">
      <c r="A36" s="13" t="s">
        <v>72</v>
      </c>
      <c r="B36" s="19" t="s">
        <v>73</v>
      </c>
      <c r="C36" s="20"/>
      <c r="D36" s="20"/>
      <c r="E36" s="20"/>
      <c r="F36" s="20"/>
      <c r="G36" s="48">
        <f>G37+G38</f>
        <v>20500</v>
      </c>
      <c r="H36" s="46"/>
      <c r="I36" s="46"/>
      <c r="J36" s="46"/>
      <c r="K36" s="47"/>
      <c r="L36" s="46"/>
      <c r="M36" s="46"/>
      <c r="N36" s="46"/>
      <c r="O36" s="59"/>
      <c r="P36" s="60"/>
      <c r="Q36" s="49">
        <f>Q37+Q38</f>
        <v>20130</v>
      </c>
      <c r="R36" s="54">
        <f t="shared" si="0"/>
        <v>98.1951219512195</v>
      </c>
    </row>
    <row r="37" spans="1:18" ht="51.75" customHeight="1">
      <c r="A37" s="13" t="s">
        <v>74</v>
      </c>
      <c r="B37" s="19" t="s">
        <v>75</v>
      </c>
      <c r="C37" s="20"/>
      <c r="D37" s="20"/>
      <c r="E37" s="20"/>
      <c r="F37" s="20"/>
      <c r="G37" s="48">
        <v>19500</v>
      </c>
      <c r="H37" s="46"/>
      <c r="I37" s="46"/>
      <c r="J37" s="46"/>
      <c r="K37" s="47"/>
      <c r="L37" s="46"/>
      <c r="M37" s="46"/>
      <c r="N37" s="46"/>
      <c r="O37" s="59"/>
      <c r="P37" s="60"/>
      <c r="Q37" s="49">
        <v>19500</v>
      </c>
      <c r="R37" s="54">
        <f t="shared" si="0"/>
        <v>100</v>
      </c>
    </row>
    <row r="38" spans="1:18" ht="39" customHeight="1">
      <c r="A38" s="13" t="s">
        <v>84</v>
      </c>
      <c r="B38" s="19" t="s">
        <v>85</v>
      </c>
      <c r="C38" s="20"/>
      <c r="D38" s="20"/>
      <c r="E38" s="20"/>
      <c r="F38" s="20"/>
      <c r="G38" s="48">
        <v>1000</v>
      </c>
      <c r="H38" s="46"/>
      <c r="I38" s="46"/>
      <c r="J38" s="46"/>
      <c r="K38" s="47"/>
      <c r="L38" s="46"/>
      <c r="M38" s="46"/>
      <c r="N38" s="46"/>
      <c r="O38" s="59"/>
      <c r="P38" s="60"/>
      <c r="Q38" s="49">
        <v>630</v>
      </c>
      <c r="R38" s="54">
        <f t="shared" si="0"/>
        <v>63</v>
      </c>
    </row>
    <row r="39" spans="1:18" ht="51" customHeight="1">
      <c r="A39" s="13" t="s">
        <v>76</v>
      </c>
      <c r="B39" s="21" t="s">
        <v>32</v>
      </c>
      <c r="C39" s="20"/>
      <c r="D39" s="20"/>
      <c r="E39" s="20"/>
      <c r="F39" s="20"/>
      <c r="G39" s="48">
        <f>G41</f>
        <v>23500</v>
      </c>
      <c r="H39" s="46"/>
      <c r="I39" s="46"/>
      <c r="J39" s="46"/>
      <c r="K39" s="47"/>
      <c r="L39" s="46"/>
      <c r="M39" s="46"/>
      <c r="N39" s="46"/>
      <c r="O39" s="59"/>
      <c r="P39" s="60"/>
      <c r="Q39" s="49">
        <f>Q40+Q41</f>
        <v>24248.440000000002</v>
      </c>
      <c r="R39" s="54">
        <f t="shared" si="0"/>
        <v>103.1848510638298</v>
      </c>
    </row>
    <row r="40" spans="1:18" ht="177" customHeight="1">
      <c r="A40" s="13" t="s">
        <v>92</v>
      </c>
      <c r="B40" s="21" t="s">
        <v>93</v>
      </c>
      <c r="C40" s="20"/>
      <c r="D40" s="20"/>
      <c r="E40" s="20"/>
      <c r="F40" s="20"/>
      <c r="G40" s="48">
        <v>0</v>
      </c>
      <c r="H40" s="46"/>
      <c r="I40" s="46"/>
      <c r="J40" s="46"/>
      <c r="K40" s="47"/>
      <c r="L40" s="46"/>
      <c r="M40" s="46"/>
      <c r="N40" s="46"/>
      <c r="O40" s="59"/>
      <c r="P40" s="60"/>
      <c r="Q40" s="49">
        <v>11845</v>
      </c>
      <c r="R40" s="54"/>
    </row>
    <row r="41" spans="1:18" ht="96.75" customHeight="1">
      <c r="A41" s="13" t="s">
        <v>77</v>
      </c>
      <c r="B41" s="19" t="s">
        <v>33</v>
      </c>
      <c r="C41" s="20"/>
      <c r="D41" s="20"/>
      <c r="E41" s="20"/>
      <c r="F41" s="20"/>
      <c r="G41" s="48">
        <f>G42</f>
        <v>23500</v>
      </c>
      <c r="H41" s="46"/>
      <c r="I41" s="46"/>
      <c r="J41" s="46"/>
      <c r="K41" s="47"/>
      <c r="L41" s="46"/>
      <c r="M41" s="46"/>
      <c r="N41" s="46"/>
      <c r="O41" s="59"/>
      <c r="P41" s="60"/>
      <c r="Q41" s="49">
        <f>Q42</f>
        <v>12403.44</v>
      </c>
      <c r="R41" s="54">
        <f t="shared" si="0"/>
        <v>52.78059574468086</v>
      </c>
    </row>
    <row r="42" spans="1:18" ht="83.25" customHeight="1">
      <c r="A42" s="13" t="s">
        <v>78</v>
      </c>
      <c r="B42" s="21" t="s">
        <v>67</v>
      </c>
      <c r="C42" s="20"/>
      <c r="D42" s="20"/>
      <c r="E42" s="20"/>
      <c r="F42" s="20"/>
      <c r="G42" s="48">
        <v>23500</v>
      </c>
      <c r="H42" s="46"/>
      <c r="I42" s="46"/>
      <c r="J42" s="46"/>
      <c r="K42" s="47"/>
      <c r="L42" s="46"/>
      <c r="M42" s="46"/>
      <c r="N42" s="46"/>
      <c r="O42" s="59"/>
      <c r="P42" s="60"/>
      <c r="Q42" s="49">
        <v>12403.44</v>
      </c>
      <c r="R42" s="54">
        <f t="shared" si="0"/>
        <v>52.78059574468086</v>
      </c>
    </row>
    <row r="43" spans="1:18" ht="30.75">
      <c r="A43" s="13" t="s">
        <v>80</v>
      </c>
      <c r="B43" s="71" t="s">
        <v>81</v>
      </c>
      <c r="C43" s="20"/>
      <c r="D43" s="20"/>
      <c r="E43" s="20"/>
      <c r="F43" s="20"/>
      <c r="G43" s="48">
        <f>G44</f>
        <v>3000</v>
      </c>
      <c r="H43" s="46"/>
      <c r="I43" s="46"/>
      <c r="J43" s="46"/>
      <c r="K43" s="47"/>
      <c r="L43" s="46"/>
      <c r="M43" s="46"/>
      <c r="N43" s="46"/>
      <c r="O43" s="59"/>
      <c r="P43" s="60"/>
      <c r="Q43" s="49">
        <f>Q44</f>
        <v>3000</v>
      </c>
      <c r="R43" s="54">
        <f t="shared" si="0"/>
        <v>100</v>
      </c>
    </row>
    <row r="44" spans="1:18" ht="97.5" customHeight="1">
      <c r="A44" s="13" t="s">
        <v>82</v>
      </c>
      <c r="B44" s="71" t="s">
        <v>83</v>
      </c>
      <c r="C44" s="20"/>
      <c r="D44" s="20"/>
      <c r="E44" s="20"/>
      <c r="F44" s="20"/>
      <c r="G44" s="48">
        <v>3000</v>
      </c>
      <c r="H44" s="46"/>
      <c r="I44" s="46"/>
      <c r="J44" s="46"/>
      <c r="K44" s="47"/>
      <c r="L44" s="46"/>
      <c r="M44" s="46"/>
      <c r="N44" s="46"/>
      <c r="O44" s="59"/>
      <c r="P44" s="60"/>
      <c r="Q44" s="49">
        <v>3000</v>
      </c>
      <c r="R44" s="54">
        <f t="shared" si="0"/>
        <v>100</v>
      </c>
    </row>
    <row r="45" spans="1:18" ht="81" customHeight="1">
      <c r="A45" s="12" t="s">
        <v>59</v>
      </c>
      <c r="B45" s="17" t="s">
        <v>34</v>
      </c>
      <c r="C45" s="67"/>
      <c r="D45" s="67"/>
      <c r="E45" s="67"/>
      <c r="F45" s="67"/>
      <c r="G45" s="45">
        <f>G46+G48+G51</f>
        <v>17218457.810000002</v>
      </c>
      <c r="H45" s="65"/>
      <c r="I45" s="65"/>
      <c r="J45" s="65"/>
      <c r="K45" s="47"/>
      <c r="L45" s="65"/>
      <c r="M45" s="65"/>
      <c r="N45" s="65"/>
      <c r="O45" s="59">
        <v>9524000</v>
      </c>
      <c r="P45" s="60" t="s">
        <v>12</v>
      </c>
      <c r="Q45" s="51">
        <f>Q46+Q48+Q51</f>
        <v>17102014.810000002</v>
      </c>
      <c r="R45" s="53">
        <f t="shared" si="0"/>
        <v>99.32373153690702</v>
      </c>
    </row>
    <row r="46" spans="1:18" ht="50.25" customHeight="1">
      <c r="A46" s="13" t="s">
        <v>60</v>
      </c>
      <c r="B46" s="21" t="s">
        <v>35</v>
      </c>
      <c r="C46" s="18"/>
      <c r="D46" s="18"/>
      <c r="E46" s="18"/>
      <c r="F46" s="18"/>
      <c r="G46" s="48">
        <f>G47</f>
        <v>11593177</v>
      </c>
      <c r="H46" s="46"/>
      <c r="I46" s="46"/>
      <c r="J46" s="46"/>
      <c r="K46" s="47"/>
      <c r="L46" s="46"/>
      <c r="M46" s="46"/>
      <c r="N46" s="46"/>
      <c r="O46" s="59"/>
      <c r="P46" s="60"/>
      <c r="Q46" s="49">
        <f>Q47</f>
        <v>11593177</v>
      </c>
      <c r="R46" s="54">
        <f t="shared" si="0"/>
        <v>100</v>
      </c>
    </row>
    <row r="47" spans="1:18" ht="49.5" customHeight="1">
      <c r="A47" s="13" t="s">
        <v>61</v>
      </c>
      <c r="B47" s="19" t="s">
        <v>36</v>
      </c>
      <c r="C47" s="67"/>
      <c r="D47" s="67"/>
      <c r="E47" s="67"/>
      <c r="F47" s="67"/>
      <c r="G47" s="48">
        <v>11593177</v>
      </c>
      <c r="H47" s="65"/>
      <c r="I47" s="65"/>
      <c r="J47" s="65"/>
      <c r="K47" s="47"/>
      <c r="L47" s="65"/>
      <c r="M47" s="65"/>
      <c r="N47" s="65"/>
      <c r="O47" s="59">
        <v>9524000</v>
      </c>
      <c r="P47" s="60" t="s">
        <v>12</v>
      </c>
      <c r="Q47" s="49">
        <v>11593177</v>
      </c>
      <c r="R47" s="54">
        <f t="shared" si="0"/>
        <v>100</v>
      </c>
    </row>
    <row r="48" spans="1:18" ht="46.5">
      <c r="A48" s="13" t="s">
        <v>62</v>
      </c>
      <c r="B48" s="21" t="s">
        <v>37</v>
      </c>
      <c r="C48" s="67"/>
      <c r="D48" s="67"/>
      <c r="E48" s="67"/>
      <c r="F48" s="67"/>
      <c r="G48" s="48">
        <f>G49+G50</f>
        <v>569993.5800000001</v>
      </c>
      <c r="H48" s="65"/>
      <c r="I48" s="65"/>
      <c r="J48" s="65"/>
      <c r="K48" s="47"/>
      <c r="L48" s="65"/>
      <c r="M48" s="65"/>
      <c r="N48" s="65"/>
      <c r="O48" s="59">
        <v>9007000</v>
      </c>
      <c r="P48" s="60" t="s">
        <v>12</v>
      </c>
      <c r="Q48" s="49">
        <f>Q49+Q50</f>
        <v>569993.5800000001</v>
      </c>
      <c r="R48" s="54">
        <f t="shared" si="0"/>
        <v>100</v>
      </c>
    </row>
    <row r="49" spans="1:18" ht="63.75" customHeight="1">
      <c r="A49" s="13" t="s">
        <v>65</v>
      </c>
      <c r="B49" s="21" t="s">
        <v>40</v>
      </c>
      <c r="C49" s="18"/>
      <c r="D49" s="18"/>
      <c r="E49" s="18"/>
      <c r="F49" s="18"/>
      <c r="G49" s="48">
        <v>105000</v>
      </c>
      <c r="H49" s="46"/>
      <c r="I49" s="46"/>
      <c r="J49" s="46"/>
      <c r="K49" s="47"/>
      <c r="L49" s="46"/>
      <c r="M49" s="46"/>
      <c r="N49" s="46"/>
      <c r="O49" s="59"/>
      <c r="P49" s="60"/>
      <c r="Q49" s="49">
        <v>105000</v>
      </c>
      <c r="R49" s="54">
        <f t="shared" si="0"/>
        <v>100</v>
      </c>
    </row>
    <row r="50" spans="1:18" ht="78" customHeight="1">
      <c r="A50" s="13" t="s">
        <v>63</v>
      </c>
      <c r="B50" s="19" t="s">
        <v>38</v>
      </c>
      <c r="C50" s="67"/>
      <c r="D50" s="67"/>
      <c r="E50" s="67"/>
      <c r="F50" s="67"/>
      <c r="G50" s="48">
        <v>464993.58</v>
      </c>
      <c r="H50" s="65"/>
      <c r="I50" s="65"/>
      <c r="J50" s="65"/>
      <c r="K50" s="47"/>
      <c r="L50" s="65"/>
      <c r="M50" s="65"/>
      <c r="N50" s="65"/>
      <c r="O50" s="59">
        <v>353000</v>
      </c>
      <c r="P50" s="60" t="s">
        <v>12</v>
      </c>
      <c r="Q50" s="49">
        <v>464993.58</v>
      </c>
      <c r="R50" s="54">
        <f t="shared" si="0"/>
        <v>100</v>
      </c>
    </row>
    <row r="51" spans="1:18" ht="30.75">
      <c r="A51" s="70" t="s">
        <v>41</v>
      </c>
      <c r="B51" s="22" t="s">
        <v>42</v>
      </c>
      <c r="C51" s="23"/>
      <c r="D51" s="24"/>
      <c r="E51" s="24"/>
      <c r="F51" s="24"/>
      <c r="G51" s="49">
        <f>G52+G53</f>
        <v>5055287.23</v>
      </c>
      <c r="H51" s="50"/>
      <c r="I51" s="50"/>
      <c r="J51" s="50"/>
      <c r="K51" s="50"/>
      <c r="L51" s="50"/>
      <c r="M51" s="50"/>
      <c r="N51" s="50"/>
      <c r="O51" s="60"/>
      <c r="P51" s="60"/>
      <c r="Q51" s="49">
        <f>Q52+Q53</f>
        <v>4938844.23</v>
      </c>
      <c r="R51" s="54">
        <f t="shared" si="0"/>
        <v>97.69660961480126</v>
      </c>
    </row>
    <row r="52" spans="1:18" ht="114" customHeight="1">
      <c r="A52" s="55" t="s">
        <v>45</v>
      </c>
      <c r="B52" s="22" t="s">
        <v>43</v>
      </c>
      <c r="C52" s="23"/>
      <c r="D52" s="24"/>
      <c r="E52" s="24"/>
      <c r="F52" s="24"/>
      <c r="G52" s="49">
        <v>175878</v>
      </c>
      <c r="H52" s="50"/>
      <c r="I52" s="50"/>
      <c r="J52" s="50"/>
      <c r="K52" s="50"/>
      <c r="L52" s="50"/>
      <c r="M52" s="50"/>
      <c r="N52" s="50"/>
      <c r="O52" s="60"/>
      <c r="P52" s="60"/>
      <c r="Q52" s="49">
        <v>59435</v>
      </c>
      <c r="R52" s="54">
        <f t="shared" si="0"/>
        <v>33.79331127258668</v>
      </c>
    </row>
    <row r="53" spans="1:18" ht="51" customHeight="1">
      <c r="A53" s="55" t="s">
        <v>71</v>
      </c>
      <c r="B53" s="22" t="s">
        <v>70</v>
      </c>
      <c r="C53" s="23"/>
      <c r="D53" s="24"/>
      <c r="E53" s="24"/>
      <c r="F53" s="24">
        <v>500000</v>
      </c>
      <c r="G53" s="49">
        <v>4879409.23</v>
      </c>
      <c r="H53" s="50"/>
      <c r="I53" s="50"/>
      <c r="J53" s="50"/>
      <c r="K53" s="50"/>
      <c r="L53" s="50"/>
      <c r="M53" s="50"/>
      <c r="N53" s="50"/>
      <c r="O53" s="60"/>
      <c r="P53" s="60"/>
      <c r="Q53" s="49">
        <v>4879409.23</v>
      </c>
      <c r="R53" s="54">
        <f t="shared" si="0"/>
        <v>100</v>
      </c>
    </row>
    <row r="54" spans="1:18" ht="23.25" customHeight="1">
      <c r="A54" s="14" t="s">
        <v>44</v>
      </c>
      <c r="B54" s="25"/>
      <c r="C54" s="26"/>
      <c r="D54" s="27">
        <v>0</v>
      </c>
      <c r="E54" s="27">
        <v>0</v>
      </c>
      <c r="F54" s="27">
        <v>0</v>
      </c>
      <c r="G54" s="51">
        <f>G18+G45</f>
        <v>29426457.810000002</v>
      </c>
      <c r="H54" s="52"/>
      <c r="I54" s="52"/>
      <c r="J54" s="52"/>
      <c r="K54" s="52"/>
      <c r="L54" s="52"/>
      <c r="M54" s="52"/>
      <c r="N54" s="52"/>
      <c r="O54" s="61">
        <v>18366000</v>
      </c>
      <c r="P54" s="60"/>
      <c r="Q54" s="51">
        <f>Q18+Q45</f>
        <v>27805531.64</v>
      </c>
      <c r="R54" s="53">
        <f t="shared" si="0"/>
        <v>94.49160282740804</v>
      </c>
    </row>
    <row r="55" spans="1:17" ht="15.75" customHeight="1">
      <c r="A55" s="1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customHeight="1">
      <c r="A56" s="15"/>
      <c r="B56" s="3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8" ht="11.25" customHeight="1">
      <c r="A57" s="66" t="s">
        <v>15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1:17" ht="11.25" customHeight="1">
      <c r="A58" s="1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 customHeight="1">
      <c r="A59" s="1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</sheetData>
  <sheetProtection/>
  <mergeCells count="68">
    <mergeCell ref="C19:F19"/>
    <mergeCell ref="C20:F20"/>
    <mergeCell ref="C18:F18"/>
    <mergeCell ref="C47:F47"/>
    <mergeCell ref="L50:N50"/>
    <mergeCell ref="L48:N48"/>
    <mergeCell ref="L45:N45"/>
    <mergeCell ref="C45:F45"/>
    <mergeCell ref="C26:F26"/>
    <mergeCell ref="H18:J18"/>
    <mergeCell ref="L18:N18"/>
    <mergeCell ref="L19:N19"/>
    <mergeCell ref="H27:J27"/>
    <mergeCell ref="H20:J20"/>
    <mergeCell ref="C50:F50"/>
    <mergeCell ref="H50:J50"/>
    <mergeCell ref="L47:N47"/>
    <mergeCell ref="C34:F34"/>
    <mergeCell ref="L34:N34"/>
    <mergeCell ref="H35:J35"/>
    <mergeCell ref="H31:J31"/>
    <mergeCell ref="L35:N35"/>
    <mergeCell ref="L33:N33"/>
    <mergeCell ref="H34:J34"/>
    <mergeCell ref="H48:J48"/>
    <mergeCell ref="H33:J33"/>
    <mergeCell ref="L31:N31"/>
    <mergeCell ref="L32:N32"/>
    <mergeCell ref="H28:J28"/>
    <mergeCell ref="L30:N30"/>
    <mergeCell ref="H29:J29"/>
    <mergeCell ref="C27:F27"/>
    <mergeCell ref="H19:J19"/>
    <mergeCell ref="H26:J26"/>
    <mergeCell ref="L26:N26"/>
    <mergeCell ref="L20:N20"/>
    <mergeCell ref="L27:N27"/>
    <mergeCell ref="H30:J30"/>
    <mergeCell ref="L29:N29"/>
    <mergeCell ref="C28:F28"/>
    <mergeCell ref="C30:F30"/>
    <mergeCell ref="A57:R57"/>
    <mergeCell ref="H32:J32"/>
    <mergeCell ref="H45:J45"/>
    <mergeCell ref="H47:J47"/>
    <mergeCell ref="C48:F48"/>
    <mergeCell ref="C29:F29"/>
    <mergeCell ref="L28:N28"/>
    <mergeCell ref="C35:F35"/>
    <mergeCell ref="C33:F33"/>
    <mergeCell ref="L24:N24"/>
    <mergeCell ref="H24:J24"/>
    <mergeCell ref="L25:N25"/>
    <mergeCell ref="C25:F25"/>
    <mergeCell ref="H25:J25"/>
    <mergeCell ref="C24:F24"/>
    <mergeCell ref="C31:F31"/>
    <mergeCell ref="C32:F32"/>
    <mergeCell ref="A11:R11"/>
    <mergeCell ref="G15:R15"/>
    <mergeCell ref="B2:R2"/>
    <mergeCell ref="B3:R3"/>
    <mergeCell ref="B4:R4"/>
    <mergeCell ref="B5:R5"/>
    <mergeCell ref="A9:R9"/>
    <mergeCell ref="A10:R10"/>
    <mergeCell ref="A15:A16"/>
    <mergeCell ref="B15:B16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landscape" paperSize="9" scale="95" r:id="rId3"/>
  <headerFooter differentFirst="1" alignWithMargins="0">
    <oddHeader>&amp;C&amp;P</oddHeader>
  </headerFooter>
  <rowBreaks count="1" manualBreakCount="1">
    <brk id="2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2013-05-15T03:32:57Z</cp:lastPrinted>
  <dcterms:created xsi:type="dcterms:W3CDTF">2008-10-23T07:29:54Z</dcterms:created>
  <dcterms:modified xsi:type="dcterms:W3CDTF">2013-05-15T03:33:02Z</dcterms:modified>
  <cp:category/>
  <cp:version/>
  <cp:contentType/>
  <cp:contentStatus/>
</cp:coreProperties>
</file>